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core.xml" ContentType="application/vnd.openxmlformats-package.core-properties+xml"/>
  <Default Extension="xml" ContentType="application/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rels" ContentType="application/vnd.openxmlformats-package.relationships+xml"/>
  <Override PartName="/xl/worksheets/sheet6.xml" ContentType="application/vnd.openxmlformats-officedocument.spreadsheetml.worksheet+xml"/>
  <Override PartName="/xl/comments1.xml" ContentType="application/vnd.openxmlformats-officedocument.spreadsheetml.comments+xml"/>
  <Default Extension="vml" ContentType="application/vnd.openxmlformats-officedocument.vmlDrawing"/>
  <Override PartName="/xl/worksheets/sheet5.xml" ContentType="application/vnd.openxmlformats-officedocument.spreadsheetml.worksheet+xml"/>
  <Override PartName="/xl/calcChain.xml" ContentType="application/vnd.openxmlformats-officedocument.spreadsheetml.calcChain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8620" windowHeight="15500" tabRatio="500" firstSheet="1" activeTab="5"/>
  </bookViews>
  <sheets>
    <sheet name="Problem 2-28 (A)" sheetId="1" r:id="rId1"/>
    <sheet name="Problem 2-28 (B)" sheetId="2" r:id="rId2"/>
    <sheet name="Problem 2-34 (A)" sheetId="3" r:id="rId3"/>
    <sheet name="Problem 34-B Trial Balance" sheetId="4" r:id="rId4"/>
    <sheet name="Problem 34-B Balance Sheet" sheetId="5" r:id="rId5"/>
    <sheet name="Problem 3-16" sheetId="6" r:id="rId6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10" i="6"/>
  <c r="E7"/>
  <c r="E8"/>
  <c r="D11"/>
  <c r="D9"/>
  <c r="D5"/>
  <c r="D12"/>
  <c r="B10"/>
  <c r="B8"/>
  <c r="B7"/>
  <c r="C6"/>
  <c r="C8"/>
  <c r="C12"/>
  <c r="C5"/>
  <c r="B12"/>
  <c r="E12"/>
  <c r="B14" i="5"/>
  <c r="B18"/>
  <c r="B20"/>
  <c r="B9"/>
  <c r="B11"/>
  <c r="B12"/>
  <c r="E9"/>
  <c r="E11"/>
  <c r="E16"/>
  <c r="E19" i="4"/>
  <c r="B13"/>
  <c r="E24"/>
  <c r="B24"/>
  <c r="B19"/>
  <c r="E13"/>
</calcChain>
</file>

<file path=xl/comments1.xml><?xml version="1.0" encoding="utf-8"?>
<comments xmlns="http://schemas.openxmlformats.org/spreadsheetml/2006/main">
  <authors>
    <author>Anna-Maria Jordan</author>
  </authors>
  <commentList>
    <comment ref="A17" authorId="0">
      <text>
        <r>
          <rPr>
            <b/>
            <sz val="9"/>
            <color indexed="81"/>
            <rFont val="Verdana"/>
          </rPr>
          <t>Anna-Maria Jordan:</t>
        </r>
        <r>
          <rPr>
            <sz val="9"/>
            <color indexed="81"/>
            <rFont val="Verdan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<sst xmlns="http://schemas.openxmlformats.org/spreadsheetml/2006/main" count="139" uniqueCount="87">
  <si>
    <t>TOTAL LIABILITIES AND SHAREHOLDER'S EQUITY</t>
    <phoneticPr fontId="2" type="noConversion"/>
  </si>
  <si>
    <t>Accounts Payable</t>
    <phoneticPr fontId="2" type="noConversion"/>
  </si>
  <si>
    <t xml:space="preserve"> Balance</t>
    <phoneticPr fontId="2" type="noConversion"/>
  </si>
  <si>
    <t>CHAPTER 3 PROBLEM 16</t>
    <phoneticPr fontId="2" type="noConversion"/>
  </si>
  <si>
    <t>Kajima Corporation</t>
    <phoneticPr fontId="2" type="noConversion"/>
  </si>
  <si>
    <t>Item</t>
    <phoneticPr fontId="2" type="noConversion"/>
  </si>
  <si>
    <t>Total Assets</t>
    <phoneticPr fontId="2" type="noConversion"/>
  </si>
  <si>
    <t>Noncurrent Liabilities</t>
    <phoneticPr fontId="2" type="noConversion"/>
  </si>
  <si>
    <t>Noncurrent Assets</t>
    <phoneticPr fontId="2" type="noConversion"/>
  </si>
  <si>
    <t>Total Liabilities</t>
    <phoneticPr fontId="2" type="noConversion"/>
  </si>
  <si>
    <t>Shareholders Equity</t>
    <phoneticPr fontId="2" type="noConversion"/>
  </si>
  <si>
    <t>Total Liabilities and Shareholders Equity</t>
    <phoneticPr fontId="2" type="noConversion"/>
  </si>
  <si>
    <t>Numbers given from problem</t>
    <phoneticPr fontId="2" type="noConversion"/>
  </si>
  <si>
    <t>A</t>
    <phoneticPr fontId="2" type="noConversion"/>
  </si>
  <si>
    <t>CASH</t>
    <phoneticPr fontId="2" type="noConversion"/>
  </si>
  <si>
    <t>COMMON STOCK</t>
    <phoneticPr fontId="2" type="noConversion"/>
  </si>
  <si>
    <t>MERCHANDISE INVENTORY</t>
    <phoneticPr fontId="2" type="noConversion"/>
  </si>
  <si>
    <t>ACCOUNTS PAYABLE</t>
    <phoneticPr fontId="2" type="noConversion"/>
  </si>
  <si>
    <t>PREPAID RENT</t>
    <phoneticPr fontId="2" type="noConversion"/>
  </si>
  <si>
    <t>PREPAID INSURANCE</t>
    <phoneticPr fontId="2" type="noConversion"/>
  </si>
  <si>
    <t>PATENT</t>
    <phoneticPr fontId="2" type="noConversion"/>
  </si>
  <si>
    <t>PATENT EXPENSE</t>
    <phoneticPr fontId="2" type="noConversion"/>
  </si>
  <si>
    <t>TRIAL BALANCE</t>
    <phoneticPr fontId="2" type="noConversion"/>
  </si>
  <si>
    <t>Balance</t>
    <phoneticPr fontId="2" type="noConversion"/>
  </si>
  <si>
    <t>CHAPTER 2 PROBLEM 34-B</t>
    <phoneticPr fontId="2" type="noConversion"/>
  </si>
  <si>
    <t>BALANCE SHEET</t>
    <phoneticPr fontId="2" type="noConversion"/>
  </si>
  <si>
    <t>ASSETS</t>
    <phoneticPr fontId="2" type="noConversion"/>
  </si>
  <si>
    <t>Current Assets</t>
    <phoneticPr fontId="2" type="noConversion"/>
  </si>
  <si>
    <t>Prepaid Rent</t>
    <phoneticPr fontId="2" type="noConversion"/>
  </si>
  <si>
    <t>Merchandise Inventory</t>
    <phoneticPr fontId="2" type="noConversion"/>
  </si>
  <si>
    <t>Patent</t>
    <phoneticPr fontId="2" type="noConversion"/>
  </si>
  <si>
    <t>Prepaid Rent</t>
    <phoneticPr fontId="2" type="noConversion"/>
  </si>
  <si>
    <t xml:space="preserve">Patent </t>
    <phoneticPr fontId="2" type="noConversion"/>
  </si>
  <si>
    <t>TOTAL ASSETS</t>
    <phoneticPr fontId="2" type="noConversion"/>
  </si>
  <si>
    <t>LIABILITIES AND SHAREHOLDERS EQUITY\</t>
    <phoneticPr fontId="2" type="noConversion"/>
  </si>
  <si>
    <t>Current Liabilities</t>
    <phoneticPr fontId="2" type="noConversion"/>
  </si>
  <si>
    <t>Accounts Payable</t>
    <phoneticPr fontId="2" type="noConversion"/>
  </si>
  <si>
    <t>Total Current Assets</t>
    <phoneticPr fontId="2" type="noConversion"/>
  </si>
  <si>
    <t>Intangibles</t>
    <phoneticPr fontId="2" type="noConversion"/>
  </si>
  <si>
    <t>Total Current Liabilities</t>
    <phoneticPr fontId="2" type="noConversion"/>
  </si>
  <si>
    <t>Shareholder's Equity</t>
    <phoneticPr fontId="2" type="noConversion"/>
  </si>
  <si>
    <t>Common Stock</t>
    <phoneticPr fontId="2" type="noConversion"/>
  </si>
  <si>
    <t>Cash</t>
    <phoneticPr fontId="2" type="noConversion"/>
  </si>
  <si>
    <t>Inheritance Brand</t>
    <phoneticPr fontId="2" type="noConversion"/>
  </si>
  <si>
    <t>CHAPTER 2 PROBLEM 28-A</t>
    <phoneticPr fontId="2" type="noConversion"/>
  </si>
  <si>
    <t>TRANSACTION</t>
    <phoneticPr fontId="2" type="noConversion"/>
  </si>
  <si>
    <t>ASSETS</t>
    <phoneticPr fontId="2" type="noConversion"/>
  </si>
  <si>
    <t>=</t>
    <phoneticPr fontId="2" type="noConversion"/>
  </si>
  <si>
    <t>LIABILITIES</t>
    <phoneticPr fontId="2" type="noConversion"/>
  </si>
  <si>
    <t>OWNERS EQUITY</t>
    <phoneticPr fontId="2" type="noConversion"/>
  </si>
  <si>
    <t>550,000,000</t>
    <phoneticPr fontId="2" type="noConversion"/>
  </si>
  <si>
    <t>+</t>
    <phoneticPr fontId="2" type="noConversion"/>
  </si>
  <si>
    <t>+</t>
    <phoneticPr fontId="2" type="noConversion"/>
  </si>
  <si>
    <t>-</t>
    <phoneticPr fontId="2" type="noConversion"/>
  </si>
  <si>
    <t>-</t>
    <phoneticPr fontId="2" type="noConversion"/>
  </si>
  <si>
    <t>CHAPTER 2 PROBLEM 28-B</t>
    <phoneticPr fontId="2" type="noConversion"/>
  </si>
  <si>
    <t>Cash</t>
  </si>
  <si>
    <t>Cash</t>
    <phoneticPr fontId="2" type="noConversion"/>
  </si>
  <si>
    <t>Common Stock</t>
    <phoneticPr fontId="2" type="noConversion"/>
  </si>
  <si>
    <t>Additional Paid in Capital</t>
    <phoneticPr fontId="2" type="noConversion"/>
  </si>
  <si>
    <t>Land</t>
    <phoneticPr fontId="2" type="noConversion"/>
  </si>
  <si>
    <t>Building</t>
    <phoneticPr fontId="2" type="noConversion"/>
  </si>
  <si>
    <t>Notes Payable</t>
    <phoneticPr fontId="2" type="noConversion"/>
  </si>
  <si>
    <t>Prepaid Insurance</t>
  </si>
  <si>
    <t>Prepaid Insurance</t>
    <phoneticPr fontId="2" type="noConversion"/>
  </si>
  <si>
    <t>Cash</t>
    <phoneticPr fontId="2" type="noConversion"/>
  </si>
  <si>
    <t>Merchandise Inventory</t>
    <phoneticPr fontId="2" type="noConversion"/>
  </si>
  <si>
    <t>Accounts Payable</t>
    <phoneticPr fontId="2" type="noConversion"/>
  </si>
  <si>
    <t>DEBIT</t>
    <phoneticPr fontId="2" type="noConversion"/>
  </si>
  <si>
    <t>CREDIT</t>
    <phoneticPr fontId="2" type="noConversion"/>
  </si>
  <si>
    <t>CHAPTER 2 PROBLEM 34-A</t>
    <phoneticPr fontId="2" type="noConversion"/>
  </si>
  <si>
    <t>Veronica Regaldo</t>
    <phoneticPr fontId="2" type="noConversion"/>
  </si>
  <si>
    <t>Common Stock</t>
    <phoneticPr fontId="2" type="noConversion"/>
  </si>
  <si>
    <t>ACCOUNT</t>
    <phoneticPr fontId="2" type="noConversion"/>
  </si>
  <si>
    <t>SE</t>
    <phoneticPr fontId="2" type="noConversion"/>
  </si>
  <si>
    <t>Cash</t>
    <phoneticPr fontId="2" type="noConversion"/>
  </si>
  <si>
    <t>A</t>
  </si>
  <si>
    <t>A</t>
    <phoneticPr fontId="2" type="noConversion"/>
  </si>
  <si>
    <t>Cash</t>
    <phoneticPr fontId="2" type="noConversion"/>
  </si>
  <si>
    <t>Patent Expense</t>
    <phoneticPr fontId="2" type="noConversion"/>
  </si>
  <si>
    <t>E</t>
  </si>
  <si>
    <t>Merchandise Inventory</t>
    <phoneticPr fontId="2" type="noConversion"/>
  </si>
  <si>
    <t>Accounts Payable</t>
    <phoneticPr fontId="2" type="noConversion"/>
  </si>
  <si>
    <t>L</t>
    <phoneticPr fontId="2" type="noConversion"/>
  </si>
  <si>
    <t>Rent Expense</t>
    <phoneticPr fontId="2" type="noConversion"/>
  </si>
  <si>
    <t>Insurance Expense</t>
  </si>
  <si>
    <t>E</t>
    <phoneticPr fontId="2" type="noConversion"/>
  </si>
</sst>
</file>

<file path=xl/styles.xml><?xml version="1.0" encoding="utf-8"?>
<styleSheet xmlns="http://schemas.openxmlformats.org/spreadsheetml/2006/main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@"/>
    <numFmt numFmtId="166" formatCode="#,##0"/>
    <numFmt numFmtId="167" formatCode="#,##0"/>
  </numFmts>
  <fonts count="8">
    <font>
      <sz val="10"/>
      <name val="Verdana"/>
    </font>
    <font>
      <b/>
      <sz val="10"/>
      <name val="Verdana"/>
    </font>
    <font>
      <sz val="8"/>
      <name val="Verdana"/>
    </font>
    <font>
      <b/>
      <u/>
      <sz val="10"/>
      <name val="Verdana"/>
    </font>
    <font>
      <u/>
      <sz val="10"/>
      <name val="Verdana"/>
    </font>
    <font>
      <sz val="9"/>
      <color indexed="81"/>
      <name val="Verdana"/>
    </font>
    <font>
      <b/>
      <sz val="9"/>
      <color indexed="81"/>
      <name val="Verdana"/>
    </font>
    <font>
      <sz val="10"/>
      <color indexed="10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20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0" borderId="0" xfId="0" applyFont="1"/>
    <xf numFmtId="3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7" xfId="0" applyBorder="1" applyAlignment="1">
      <alignment horizontal="center"/>
    </xf>
    <xf numFmtId="49" fontId="0" fillId="0" borderId="7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8" xfId="0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4" fillId="0" borderId="3" xfId="0" applyFont="1" applyBorder="1"/>
    <xf numFmtId="0" fontId="0" fillId="0" borderId="14" xfId="0" applyBorder="1"/>
    <xf numFmtId="0" fontId="4" fillId="0" borderId="5" xfId="0" applyFont="1" applyBorder="1"/>
    <xf numFmtId="0" fontId="4" fillId="0" borderId="13" xfId="0" applyFont="1" applyBorder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3" fontId="0" fillId="0" borderId="12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3" fontId="0" fillId="0" borderId="10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3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8" xfId="0" applyBorder="1" applyAlignment="1">
      <alignment horizontal="left"/>
    </xf>
    <xf numFmtId="3" fontId="0" fillId="0" borderId="8" xfId="0" applyNumberFormat="1" applyBorder="1" applyAlignment="1">
      <alignment horizontal="center"/>
    </xf>
    <xf numFmtId="3" fontId="0" fillId="0" borderId="19" xfId="0" applyNumberForma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19" xfId="0" applyNumberFormat="1" applyBorder="1" applyAlignment="1">
      <alignment horizontal="center"/>
    </xf>
    <xf numFmtId="167" fontId="0" fillId="0" borderId="16" xfId="0" applyNumberFormat="1" applyBorder="1" applyAlignment="1">
      <alignment horizontal="center"/>
    </xf>
    <xf numFmtId="167" fontId="0" fillId="0" borderId="17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2" xfId="0" applyNumberFormat="1" applyBorder="1"/>
    <xf numFmtId="3" fontId="0" fillId="0" borderId="1" xfId="0" applyNumberFormat="1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Border="1"/>
    <xf numFmtId="0" fontId="3" fillId="0" borderId="0" xfId="0" applyFont="1" applyAlignment="1">
      <alignment horizontal="center"/>
    </xf>
    <xf numFmtId="0" fontId="7" fillId="0" borderId="0" xfId="0" applyFont="1"/>
    <xf numFmtId="3" fontId="7" fillId="0" borderId="0" xfId="0" applyNumberFormat="1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4" Type="http://schemas.openxmlformats.org/officeDocument/2006/relationships/worksheet" Target="worksheets/sheet4.xml"/><Relationship Id="rId10" Type="http://schemas.openxmlformats.org/officeDocument/2006/relationships/calcChain" Target="calcChain.xml"/><Relationship Id="rId5" Type="http://schemas.openxmlformats.org/officeDocument/2006/relationships/worksheet" Target="worksheets/sheet5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H17"/>
  <sheetViews>
    <sheetView zoomScale="150" workbookViewId="0">
      <selection activeCell="A2" sqref="A2:H13"/>
    </sheetView>
  </sheetViews>
  <sheetFormatPr baseColWidth="10" defaultRowHeight="13"/>
  <cols>
    <col min="1" max="1" width="22.7109375" bestFit="1" customWidth="1"/>
    <col min="8" max="8" width="13.5703125" bestFit="1" customWidth="1"/>
  </cols>
  <sheetData>
    <row r="2" spans="1:8">
      <c r="A2" s="2" t="s">
        <v>44</v>
      </c>
    </row>
    <row r="3" spans="1:8" ht="14" thickBot="1">
      <c r="A3" t="s">
        <v>43</v>
      </c>
    </row>
    <row r="4" spans="1:8" ht="15" thickTop="1" thickBot="1">
      <c r="A4" s="13"/>
    </row>
    <row r="5" spans="1:8" ht="15" thickTop="1" thickBot="1">
      <c r="A5" s="17" t="s">
        <v>45</v>
      </c>
      <c r="B5" s="15"/>
      <c r="C5" s="14" t="s">
        <v>46</v>
      </c>
      <c r="D5" s="14" t="s">
        <v>47</v>
      </c>
      <c r="E5" s="14"/>
      <c r="F5" s="14" t="s">
        <v>48</v>
      </c>
      <c r="G5" s="14"/>
      <c r="H5" s="16" t="s">
        <v>49</v>
      </c>
    </row>
    <row r="6" spans="1:8" ht="14" thickTop="1">
      <c r="A6" s="12"/>
      <c r="B6" s="12"/>
      <c r="C6" s="12"/>
      <c r="D6" s="12"/>
      <c r="E6" s="12"/>
      <c r="F6" s="12"/>
      <c r="G6" s="12"/>
      <c r="H6" s="12"/>
    </row>
    <row r="7" spans="1:8" s="5" customFormat="1">
      <c r="A7" s="9">
        <v>1</v>
      </c>
      <c r="B7" s="9" t="s">
        <v>51</v>
      </c>
      <c r="C7" s="10" t="s">
        <v>50</v>
      </c>
      <c r="D7" s="9" t="s">
        <v>47</v>
      </c>
      <c r="E7" s="9"/>
      <c r="F7" s="9">
        <v>0</v>
      </c>
      <c r="G7" s="9" t="s">
        <v>52</v>
      </c>
      <c r="H7" s="11">
        <v>550000000</v>
      </c>
    </row>
    <row r="8" spans="1:8" s="5" customFormat="1">
      <c r="A8" s="9">
        <v>2</v>
      </c>
      <c r="B8" s="9" t="s">
        <v>51</v>
      </c>
      <c r="C8" s="11">
        <v>4000000</v>
      </c>
      <c r="D8" s="9" t="s">
        <v>47</v>
      </c>
      <c r="E8" s="9"/>
      <c r="F8" s="9">
        <v>0</v>
      </c>
      <c r="G8" s="9" t="s">
        <v>51</v>
      </c>
      <c r="H8" s="9">
        <v>0</v>
      </c>
    </row>
    <row r="9" spans="1:8" s="5" customFormat="1">
      <c r="A9" s="9"/>
      <c r="B9" s="9" t="s">
        <v>53</v>
      </c>
      <c r="C9" s="11">
        <v>4000000</v>
      </c>
      <c r="D9" s="9"/>
      <c r="E9" s="9"/>
      <c r="F9" s="9"/>
      <c r="G9" s="9"/>
      <c r="H9" s="9"/>
    </row>
    <row r="10" spans="1:8" s="5" customFormat="1">
      <c r="A10" s="9">
        <v>3</v>
      </c>
      <c r="B10" s="9" t="s">
        <v>51</v>
      </c>
      <c r="C10" s="11">
        <v>30000000</v>
      </c>
      <c r="D10" s="9" t="s">
        <v>47</v>
      </c>
      <c r="E10" s="9"/>
      <c r="F10" s="9">
        <v>0</v>
      </c>
      <c r="G10" s="9" t="s">
        <v>52</v>
      </c>
      <c r="H10" s="9">
        <v>0</v>
      </c>
    </row>
    <row r="11" spans="1:8" s="5" customFormat="1">
      <c r="A11" s="9"/>
      <c r="B11" s="9" t="s">
        <v>53</v>
      </c>
      <c r="C11" s="11">
        <v>30000000</v>
      </c>
      <c r="D11" s="9"/>
      <c r="E11" s="9"/>
      <c r="F11" s="9"/>
      <c r="G11" s="9"/>
      <c r="H11" s="9"/>
    </row>
    <row r="12" spans="1:8" s="5" customFormat="1">
      <c r="A12" s="9">
        <v>4</v>
      </c>
      <c r="B12" s="9" t="s">
        <v>51</v>
      </c>
      <c r="C12" s="11">
        <v>400000000</v>
      </c>
      <c r="D12" s="9" t="s">
        <v>47</v>
      </c>
      <c r="E12" s="9" t="s">
        <v>51</v>
      </c>
      <c r="F12" s="11">
        <v>400000000</v>
      </c>
      <c r="G12" s="9" t="s">
        <v>51</v>
      </c>
      <c r="H12" s="9">
        <v>0</v>
      </c>
    </row>
    <row r="13" spans="1:8" s="5" customFormat="1">
      <c r="A13" s="9">
        <v>5</v>
      </c>
      <c r="B13" s="9" t="s">
        <v>53</v>
      </c>
      <c r="C13" s="11">
        <v>400000000</v>
      </c>
      <c r="D13" s="9" t="s">
        <v>47</v>
      </c>
      <c r="E13" s="9" t="s">
        <v>54</v>
      </c>
      <c r="F13" s="11">
        <v>400000000</v>
      </c>
      <c r="G13" s="9" t="s">
        <v>51</v>
      </c>
      <c r="H13" s="9">
        <v>0</v>
      </c>
    </row>
    <row r="14" spans="1:8" s="5" customFormat="1"/>
    <row r="15" spans="1:8" s="5" customFormat="1"/>
    <row r="16" spans="1:8" s="5" customFormat="1"/>
    <row r="17" s="5" customFormat="1"/>
  </sheetData>
  <phoneticPr fontId="2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18"/>
  <sheetViews>
    <sheetView zoomScale="150" workbookViewId="0">
      <selection activeCell="A4" sqref="A4:E17"/>
    </sheetView>
  </sheetViews>
  <sheetFormatPr baseColWidth="10" defaultRowHeight="13"/>
  <cols>
    <col min="2" max="2" width="17.5703125" bestFit="1" customWidth="1"/>
    <col min="3" max="3" width="19" bestFit="1" customWidth="1"/>
  </cols>
  <sheetData>
    <row r="1" spans="1:5">
      <c r="A1" s="2" t="s">
        <v>55</v>
      </c>
      <c r="B1" s="2"/>
    </row>
    <row r="2" spans="1:5" ht="14" thickBot="1">
      <c r="A2" t="s">
        <v>43</v>
      </c>
    </row>
    <row r="3" spans="1:5" ht="15" thickTop="1" thickBot="1">
      <c r="A3" s="18"/>
      <c r="B3" s="6"/>
    </row>
    <row r="4" spans="1:5" ht="15" thickTop="1" thickBot="1">
      <c r="A4" s="17" t="s">
        <v>45</v>
      </c>
      <c r="B4" s="19"/>
      <c r="C4" s="14"/>
      <c r="D4" s="19" t="s">
        <v>68</v>
      </c>
      <c r="E4" s="20" t="s">
        <v>69</v>
      </c>
    </row>
    <row r="5" spans="1:5" ht="14" thickTop="1">
      <c r="A5" s="21">
        <v>1</v>
      </c>
      <c r="B5" s="22" t="s">
        <v>57</v>
      </c>
      <c r="C5" s="22"/>
      <c r="D5" s="28">
        <v>550000000</v>
      </c>
      <c r="E5" s="29"/>
    </row>
    <row r="6" spans="1:5">
      <c r="A6" s="23"/>
      <c r="B6" s="24"/>
      <c r="C6" s="24" t="s">
        <v>58</v>
      </c>
      <c r="D6" s="9"/>
      <c r="E6" s="30">
        <v>31250000</v>
      </c>
    </row>
    <row r="7" spans="1:5">
      <c r="A7" s="23"/>
      <c r="B7" s="24"/>
      <c r="C7" s="24" t="s">
        <v>59</v>
      </c>
      <c r="D7" s="9"/>
      <c r="E7" s="30">
        <v>518750000</v>
      </c>
    </row>
    <row r="8" spans="1:5">
      <c r="A8" s="23">
        <v>2</v>
      </c>
      <c r="B8" s="24" t="s">
        <v>60</v>
      </c>
      <c r="C8" s="24"/>
      <c r="D8" s="11">
        <v>250000</v>
      </c>
      <c r="E8" s="29"/>
    </row>
    <row r="9" spans="1:5">
      <c r="A9" s="23"/>
      <c r="B9" s="24" t="s">
        <v>61</v>
      </c>
      <c r="C9" s="24"/>
      <c r="D9" s="11">
        <v>900000000</v>
      </c>
      <c r="E9" s="29"/>
    </row>
    <row r="10" spans="1:5">
      <c r="A10" s="23"/>
      <c r="B10" s="24"/>
      <c r="C10" s="24" t="s">
        <v>57</v>
      </c>
      <c r="D10" s="9"/>
      <c r="E10" s="30">
        <v>400000000</v>
      </c>
    </row>
    <row r="11" spans="1:5">
      <c r="A11" s="23"/>
      <c r="B11" s="24"/>
      <c r="C11" s="24" t="s">
        <v>62</v>
      </c>
      <c r="D11" s="9"/>
      <c r="E11" s="30">
        <v>750000000</v>
      </c>
    </row>
    <row r="12" spans="1:5">
      <c r="A12" s="23">
        <v>3</v>
      </c>
      <c r="B12" s="24" t="s">
        <v>64</v>
      </c>
      <c r="C12" s="24"/>
      <c r="D12" s="11">
        <v>30000000</v>
      </c>
      <c r="E12" s="29"/>
    </row>
    <row r="13" spans="1:5">
      <c r="A13" s="23"/>
      <c r="B13" s="25" t="s">
        <v>65</v>
      </c>
      <c r="C13" s="24"/>
      <c r="D13" s="9"/>
      <c r="E13" s="30">
        <v>30000000</v>
      </c>
    </row>
    <row r="14" spans="1:5">
      <c r="A14" s="23">
        <v>4</v>
      </c>
      <c r="B14" s="25" t="s">
        <v>66</v>
      </c>
      <c r="C14" s="24"/>
      <c r="D14" s="11">
        <v>400000000</v>
      </c>
      <c r="E14" s="29"/>
    </row>
    <row r="15" spans="1:5">
      <c r="A15" s="23"/>
      <c r="B15" s="24"/>
      <c r="C15" s="24" t="s">
        <v>67</v>
      </c>
      <c r="D15" s="9"/>
      <c r="E15" s="30">
        <v>400000000</v>
      </c>
    </row>
    <row r="16" spans="1:5">
      <c r="A16" s="23">
        <v>5</v>
      </c>
      <c r="B16" s="25" t="s">
        <v>67</v>
      </c>
      <c r="C16" s="24"/>
      <c r="D16" s="11">
        <v>400000000</v>
      </c>
      <c r="E16" s="29"/>
    </row>
    <row r="17" spans="1:5" ht="14" thickBot="1">
      <c r="A17" s="26"/>
      <c r="B17" s="27"/>
      <c r="C17" s="27" t="s">
        <v>57</v>
      </c>
      <c r="D17" s="31"/>
      <c r="E17" s="32">
        <v>400000000</v>
      </c>
    </row>
    <row r="18" spans="1:5" ht="14" thickTop="1"/>
  </sheetData>
  <phoneticPr fontId="2" type="noConversion"/>
  <pageMargins left="0.75" right="0.75" top="1" bottom="1" header="0.5" footer="0.5"/>
  <pageSetup orientation="portrait" horizontalDpi="4294967292" verticalDpi="4294967292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F25"/>
  <sheetViews>
    <sheetView zoomScale="150" workbookViewId="0">
      <selection activeCell="D9" sqref="D9"/>
    </sheetView>
  </sheetViews>
  <sheetFormatPr baseColWidth="10" defaultRowHeight="13"/>
  <cols>
    <col min="2" max="2" width="17.5703125" bestFit="1" customWidth="1"/>
    <col min="3" max="3" width="13.5703125" bestFit="1" customWidth="1"/>
  </cols>
  <sheetData>
    <row r="1" spans="1:6">
      <c r="A1" s="2" t="s">
        <v>70</v>
      </c>
    </row>
    <row r="2" spans="1:6" ht="14" thickBot="1">
      <c r="A2" t="s">
        <v>71</v>
      </c>
    </row>
    <row r="3" spans="1:6" ht="15" thickTop="1" thickBot="1">
      <c r="A3" s="13"/>
    </row>
    <row r="4" spans="1:6" ht="15" thickTop="1" thickBot="1">
      <c r="A4" s="17" t="s">
        <v>45</v>
      </c>
      <c r="B4" s="19"/>
      <c r="C4" s="14"/>
      <c r="D4" s="19" t="s">
        <v>73</v>
      </c>
      <c r="E4" s="19" t="s">
        <v>68</v>
      </c>
      <c r="F4" s="20" t="s">
        <v>69</v>
      </c>
    </row>
    <row r="5" spans="1:6" ht="14" thickTop="1">
      <c r="A5" s="21">
        <v>1</v>
      </c>
      <c r="B5" s="22" t="s">
        <v>72</v>
      </c>
      <c r="C5" s="22"/>
      <c r="D5" s="22" t="s">
        <v>74</v>
      </c>
      <c r="E5" s="28">
        <v>500000</v>
      </c>
      <c r="F5" s="29"/>
    </row>
    <row r="6" spans="1:6" ht="14" thickTop="1">
      <c r="A6" s="23"/>
      <c r="B6" s="24"/>
      <c r="C6" s="24" t="s">
        <v>75</v>
      </c>
      <c r="D6" s="24" t="s">
        <v>77</v>
      </c>
      <c r="E6" s="9"/>
      <c r="F6" s="30">
        <v>500000</v>
      </c>
    </row>
    <row r="7" spans="1:6" ht="14" thickTop="1">
      <c r="A7" s="23">
        <v>2</v>
      </c>
      <c r="B7" s="24" t="s">
        <v>32</v>
      </c>
      <c r="C7" s="24"/>
      <c r="D7" s="24" t="s">
        <v>77</v>
      </c>
      <c r="E7" s="11">
        <v>20000</v>
      </c>
      <c r="F7" s="30"/>
    </row>
    <row r="8" spans="1:6" ht="14" thickTop="1">
      <c r="A8" s="23"/>
      <c r="B8" s="24"/>
      <c r="C8" s="24" t="s">
        <v>78</v>
      </c>
      <c r="D8" s="24" t="s">
        <v>77</v>
      </c>
      <c r="E8" s="11"/>
      <c r="F8" s="30">
        <v>20000</v>
      </c>
    </row>
    <row r="9" spans="1:6" ht="14" thickTop="1">
      <c r="A9" s="23"/>
      <c r="B9" s="24" t="s">
        <v>79</v>
      </c>
      <c r="C9" s="24"/>
      <c r="D9" s="24" t="s">
        <v>77</v>
      </c>
      <c r="E9" s="11">
        <v>4000</v>
      </c>
      <c r="F9" s="29"/>
    </row>
    <row r="10" spans="1:6">
      <c r="A10" s="23"/>
      <c r="B10" s="24"/>
      <c r="C10" s="24" t="s">
        <v>57</v>
      </c>
      <c r="D10" s="24" t="s">
        <v>77</v>
      </c>
      <c r="E10" s="9"/>
      <c r="F10" s="30">
        <v>4000</v>
      </c>
    </row>
    <row r="11" spans="1:6" ht="14" thickTop="1">
      <c r="A11" s="23">
        <v>3</v>
      </c>
      <c r="B11" s="24" t="s">
        <v>81</v>
      </c>
      <c r="C11" s="24"/>
      <c r="D11" s="24" t="s">
        <v>77</v>
      </c>
      <c r="E11" s="11">
        <v>200000</v>
      </c>
      <c r="F11" s="30"/>
    </row>
    <row r="12" spans="1:6" ht="14" thickTop="1">
      <c r="A12" s="23"/>
      <c r="B12" s="24"/>
      <c r="C12" s="24" t="s">
        <v>82</v>
      </c>
      <c r="D12" s="24" t="s">
        <v>83</v>
      </c>
      <c r="E12" s="11"/>
      <c r="F12" s="30">
        <v>200000</v>
      </c>
    </row>
    <row r="13" spans="1:6">
      <c r="A13" s="23">
        <v>4</v>
      </c>
      <c r="B13" s="25" t="s">
        <v>31</v>
      </c>
      <c r="C13" s="24"/>
      <c r="D13" s="24" t="s">
        <v>77</v>
      </c>
      <c r="E13" s="11">
        <v>60000</v>
      </c>
      <c r="F13" s="30"/>
    </row>
    <row r="14" spans="1:6" ht="14" thickTop="1">
      <c r="A14" s="23"/>
      <c r="B14" s="25"/>
      <c r="C14" s="24" t="s">
        <v>57</v>
      </c>
      <c r="D14" s="24" t="s">
        <v>77</v>
      </c>
      <c r="E14" s="11"/>
      <c r="F14" s="30">
        <v>60000</v>
      </c>
    </row>
    <row r="15" spans="1:6" ht="14" thickTop="1">
      <c r="A15" s="23">
        <v>4</v>
      </c>
      <c r="B15" s="24" t="s">
        <v>84</v>
      </c>
      <c r="C15" s="24"/>
      <c r="D15" s="24" t="s">
        <v>86</v>
      </c>
      <c r="E15" s="11">
        <v>60000</v>
      </c>
      <c r="F15" s="30"/>
    </row>
    <row r="16" spans="1:6">
      <c r="A16" s="23"/>
      <c r="B16" s="25"/>
      <c r="C16" s="24" t="s">
        <v>57</v>
      </c>
      <c r="D16" s="24" t="s">
        <v>77</v>
      </c>
      <c r="E16" s="11"/>
      <c r="F16" s="30">
        <v>60000</v>
      </c>
    </row>
    <row r="17" spans="1:6">
      <c r="A17" s="23">
        <v>6</v>
      </c>
      <c r="B17" s="25"/>
      <c r="C17" s="24"/>
      <c r="D17" s="24"/>
      <c r="E17" s="11"/>
      <c r="F17" s="30"/>
    </row>
    <row r="18" spans="1:6">
      <c r="A18" s="23"/>
      <c r="B18" s="25"/>
      <c r="C18" s="24"/>
      <c r="D18" s="24"/>
      <c r="E18" s="11"/>
      <c r="F18" s="30"/>
    </row>
    <row r="19" spans="1:6">
      <c r="A19" s="23">
        <v>7</v>
      </c>
      <c r="B19" s="24" t="s">
        <v>1</v>
      </c>
      <c r="C19" s="24"/>
      <c r="D19" s="24" t="s">
        <v>13</v>
      </c>
      <c r="E19" s="11">
        <v>156800</v>
      </c>
      <c r="F19" s="30"/>
    </row>
    <row r="20" spans="1:6">
      <c r="A20" s="33"/>
      <c r="B20" s="34"/>
      <c r="C20" s="34" t="s">
        <v>42</v>
      </c>
      <c r="D20" s="34" t="s">
        <v>77</v>
      </c>
      <c r="E20" s="35"/>
      <c r="F20" s="36">
        <v>156800</v>
      </c>
    </row>
    <row r="21" spans="1:6">
      <c r="A21" s="23">
        <v>8</v>
      </c>
      <c r="B21" s="24" t="s">
        <v>85</v>
      </c>
      <c r="C21" s="24"/>
      <c r="D21" s="24" t="s">
        <v>80</v>
      </c>
      <c r="E21" s="37">
        <v>12000</v>
      </c>
      <c r="F21" s="38"/>
    </row>
    <row r="22" spans="1:6">
      <c r="A22" s="33"/>
      <c r="B22" s="34"/>
      <c r="C22" s="34" t="s">
        <v>56</v>
      </c>
      <c r="D22" s="34" t="s">
        <v>76</v>
      </c>
      <c r="E22" s="39"/>
      <c r="F22" s="40">
        <v>12000</v>
      </c>
    </row>
    <row r="23" spans="1:6">
      <c r="A23" s="23">
        <v>8</v>
      </c>
      <c r="B23" s="24" t="s">
        <v>63</v>
      </c>
      <c r="C23" s="24"/>
      <c r="D23" s="24" t="s">
        <v>76</v>
      </c>
      <c r="E23" s="37">
        <v>12000</v>
      </c>
      <c r="F23" s="38"/>
    </row>
    <row r="24" spans="1:6" ht="14" thickBot="1">
      <c r="A24" s="26"/>
      <c r="B24" s="27"/>
      <c r="C24" s="27" t="s">
        <v>56</v>
      </c>
      <c r="D24" s="27" t="s">
        <v>77</v>
      </c>
      <c r="E24" s="41"/>
      <c r="F24" s="42">
        <v>12000</v>
      </c>
    </row>
    <row r="25" spans="1:6" ht="14" thickTop="1"/>
  </sheetData>
  <phoneticPr fontId="2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30"/>
  <sheetViews>
    <sheetView topLeftCell="A5" zoomScale="150" workbookViewId="0">
      <selection activeCell="F22" sqref="F22"/>
    </sheetView>
  </sheetViews>
  <sheetFormatPr baseColWidth="10" defaultRowHeight="13"/>
  <sheetData>
    <row r="1" spans="1:5">
      <c r="A1" s="2" t="s">
        <v>24</v>
      </c>
    </row>
    <row r="2" spans="1:5">
      <c r="A2" t="s">
        <v>71</v>
      </c>
    </row>
    <row r="4" spans="1:5">
      <c r="B4" s="47" t="s">
        <v>22</v>
      </c>
      <c r="C4" s="48"/>
    </row>
    <row r="6" spans="1:5">
      <c r="A6" s="43" t="s">
        <v>14</v>
      </c>
      <c r="B6" s="44"/>
      <c r="C6" s="5"/>
      <c r="D6" s="43" t="s">
        <v>15</v>
      </c>
      <c r="E6" s="43"/>
    </row>
    <row r="7" spans="1:5">
      <c r="A7" s="8"/>
      <c r="B7" s="46">
        <v>50000</v>
      </c>
      <c r="C7" s="3"/>
      <c r="D7" s="45">
        <v>500000</v>
      </c>
      <c r="E7" s="7"/>
    </row>
    <row r="8" spans="1:5">
      <c r="A8" s="8"/>
      <c r="B8" s="46">
        <v>20000</v>
      </c>
      <c r="C8" s="3"/>
      <c r="D8" s="8"/>
      <c r="E8" s="7"/>
    </row>
    <row r="9" spans="1:5">
      <c r="A9" s="8"/>
      <c r="B9" s="46">
        <v>4000</v>
      </c>
      <c r="C9" s="3"/>
    </row>
    <row r="10" spans="1:5">
      <c r="A10" s="8"/>
      <c r="B10" s="46">
        <v>60000</v>
      </c>
      <c r="C10" s="3"/>
    </row>
    <row r="11" spans="1:5">
      <c r="A11" s="8"/>
      <c r="B11" s="46">
        <v>12000</v>
      </c>
      <c r="C11" s="3"/>
    </row>
    <row r="12" spans="1:5">
      <c r="A12" s="8"/>
      <c r="B12" s="46">
        <v>156800</v>
      </c>
      <c r="C12" s="3"/>
    </row>
    <row r="13" spans="1:5">
      <c r="A13" s="6" t="s">
        <v>23</v>
      </c>
      <c r="B13" s="49">
        <f>SUM(B7:B12)</f>
        <v>302800</v>
      </c>
      <c r="C13" s="3"/>
      <c r="D13" t="s">
        <v>23</v>
      </c>
      <c r="E13" s="3">
        <f>D7</f>
        <v>500000</v>
      </c>
    </row>
    <row r="15" spans="1:5">
      <c r="A15" s="43" t="s">
        <v>16</v>
      </c>
      <c r="B15" s="44"/>
      <c r="D15" s="43" t="s">
        <v>17</v>
      </c>
      <c r="E15" s="44"/>
    </row>
    <row r="16" spans="1:5">
      <c r="A16" s="45">
        <v>200000</v>
      </c>
      <c r="B16" s="7"/>
      <c r="D16" s="45">
        <v>156800</v>
      </c>
      <c r="E16" s="46">
        <v>200000</v>
      </c>
    </row>
    <row r="17" spans="1:5">
      <c r="A17" s="8"/>
      <c r="B17" s="7"/>
      <c r="D17" s="8"/>
      <c r="E17" s="46"/>
    </row>
    <row r="18" spans="1:5">
      <c r="A18" s="6"/>
      <c r="B18" s="6"/>
      <c r="D18" s="6"/>
      <c r="E18" s="6"/>
    </row>
    <row r="19" spans="1:5">
      <c r="A19" s="6" t="s">
        <v>23</v>
      </c>
      <c r="B19" s="49">
        <f>A16</f>
        <v>200000</v>
      </c>
      <c r="D19" s="6" t="s">
        <v>23</v>
      </c>
      <c r="E19" s="49">
        <f>SUM(E16:E17)</f>
        <v>200000</v>
      </c>
    </row>
    <row r="21" spans="1:5">
      <c r="A21" s="43" t="s">
        <v>18</v>
      </c>
      <c r="B21" s="44"/>
      <c r="D21" s="43" t="s">
        <v>19</v>
      </c>
      <c r="E21" s="44"/>
    </row>
    <row r="22" spans="1:5">
      <c r="A22" s="45">
        <v>60000</v>
      </c>
      <c r="B22" s="7"/>
      <c r="D22" s="45">
        <v>12000</v>
      </c>
      <c r="E22" s="7"/>
    </row>
    <row r="23" spans="1:5">
      <c r="A23" s="8"/>
      <c r="B23" s="7"/>
      <c r="D23" s="8"/>
      <c r="E23" s="7"/>
    </row>
    <row r="24" spans="1:5">
      <c r="A24" s="6" t="s">
        <v>23</v>
      </c>
      <c r="B24" s="49">
        <f>A22</f>
        <v>60000</v>
      </c>
      <c r="D24" s="6" t="s">
        <v>23</v>
      </c>
      <c r="E24" s="49">
        <f>D22</f>
        <v>12000</v>
      </c>
    </row>
    <row r="26" spans="1:5">
      <c r="A26" s="43" t="s">
        <v>20</v>
      </c>
      <c r="B26" s="44"/>
      <c r="D26" s="43" t="s">
        <v>21</v>
      </c>
      <c r="E26" s="44"/>
    </row>
    <row r="27" spans="1:5">
      <c r="A27" s="45">
        <v>20000</v>
      </c>
      <c r="B27" s="7"/>
      <c r="D27" s="45">
        <v>4000</v>
      </c>
      <c r="E27" s="7"/>
    </row>
    <row r="28" spans="1:5">
      <c r="A28" s="45"/>
      <c r="B28" s="7"/>
      <c r="D28" s="45"/>
      <c r="E28" s="7"/>
    </row>
    <row r="29" spans="1:5">
      <c r="A29" s="6"/>
      <c r="B29" s="6"/>
    </row>
    <row r="30" spans="1:5">
      <c r="A30" s="6" t="s">
        <v>23</v>
      </c>
      <c r="B30" s="49">
        <v>20000</v>
      </c>
      <c r="D30" t="s">
        <v>2</v>
      </c>
      <c r="E30" s="3">
        <v>4000</v>
      </c>
    </row>
  </sheetData>
  <mergeCells count="9">
    <mergeCell ref="A26:B26"/>
    <mergeCell ref="B4:C4"/>
    <mergeCell ref="D26:E26"/>
    <mergeCell ref="A6:B6"/>
    <mergeCell ref="D6:E6"/>
    <mergeCell ref="A15:B15"/>
    <mergeCell ref="D15:E15"/>
    <mergeCell ref="A21:B21"/>
    <mergeCell ref="D21:E21"/>
  </mergeCells>
  <phoneticPr fontId="2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20"/>
  <sheetViews>
    <sheetView zoomScale="150" zoomScaleNormal="150" zoomScalePageLayoutView="150" workbookViewId="0">
      <selection sqref="A1:A2"/>
    </sheetView>
  </sheetViews>
  <sheetFormatPr baseColWidth="10" defaultRowHeight="13"/>
  <cols>
    <col min="1" max="1" width="22.7109375" bestFit="1" customWidth="1"/>
    <col min="4" max="4" width="41.85546875" bestFit="1" customWidth="1"/>
  </cols>
  <sheetData>
    <row r="1" spans="1:5">
      <c r="A1" s="2" t="s">
        <v>24</v>
      </c>
    </row>
    <row r="2" spans="1:5">
      <c r="A2" t="s">
        <v>71</v>
      </c>
    </row>
    <row r="4" spans="1:5">
      <c r="B4" s="50" t="s">
        <v>25</v>
      </c>
      <c r="C4" s="44"/>
    </row>
    <row r="6" spans="1:5">
      <c r="A6" t="s">
        <v>26</v>
      </c>
      <c r="D6" t="s">
        <v>34</v>
      </c>
    </row>
    <row r="8" spans="1:5">
      <c r="A8" s="1" t="s">
        <v>27</v>
      </c>
      <c r="D8" s="1" t="s">
        <v>35</v>
      </c>
    </row>
    <row r="9" spans="1:5">
      <c r="A9" t="s">
        <v>57</v>
      </c>
      <c r="B9" s="3">
        <f>'Problem 34-B Trial Balance'!B13</f>
        <v>302800</v>
      </c>
      <c r="D9" t="s">
        <v>36</v>
      </c>
      <c r="E9" s="3">
        <f>'Problem 34-B Trial Balance'!E19</f>
        <v>200000</v>
      </c>
    </row>
    <row r="10" spans="1:5">
      <c r="A10" t="s">
        <v>29</v>
      </c>
      <c r="B10" s="3">
        <v>200000</v>
      </c>
    </row>
    <row r="11" spans="1:5">
      <c r="A11" t="s">
        <v>28</v>
      </c>
      <c r="B11" s="3">
        <f>'Problem 34-B Trial Balance'!B24</f>
        <v>60000</v>
      </c>
      <c r="D11" t="s">
        <v>39</v>
      </c>
      <c r="E11" s="3">
        <f>SUM(E9:E10)</f>
        <v>200000</v>
      </c>
    </row>
    <row r="12" spans="1:5">
      <c r="A12" t="s">
        <v>64</v>
      </c>
      <c r="B12" s="3">
        <f>'Problem 34-B Trial Balance'!E24</f>
        <v>12000</v>
      </c>
    </row>
    <row r="13" spans="1:5">
      <c r="B13" s="3"/>
      <c r="D13" s="1" t="s">
        <v>40</v>
      </c>
    </row>
    <row r="14" spans="1:5">
      <c r="A14" t="s">
        <v>37</v>
      </c>
      <c r="B14" s="3">
        <f>SUM(B9:B13)</f>
        <v>574800</v>
      </c>
      <c r="D14" t="s">
        <v>41</v>
      </c>
      <c r="E14" s="3">
        <v>500000</v>
      </c>
    </row>
    <row r="16" spans="1:5">
      <c r="D16" s="2" t="s">
        <v>0</v>
      </c>
      <c r="E16" s="3">
        <f>E14+E11</f>
        <v>700000</v>
      </c>
    </row>
    <row r="17" spans="1:2">
      <c r="A17" s="1" t="s">
        <v>38</v>
      </c>
    </row>
    <row r="18" spans="1:2">
      <c r="A18" t="s">
        <v>30</v>
      </c>
      <c r="B18" s="3">
        <f>'Problem 34-B Trial Balance'!B30</f>
        <v>20000</v>
      </c>
    </row>
    <row r="20" spans="1:2">
      <c r="A20" s="2" t="s">
        <v>33</v>
      </c>
      <c r="B20" s="3">
        <f>B18+B14</f>
        <v>594800</v>
      </c>
    </row>
  </sheetData>
  <mergeCells count="1">
    <mergeCell ref="B4:C4"/>
  </mergeCells>
  <phoneticPr fontId="2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15"/>
  <sheetViews>
    <sheetView tabSelected="1" zoomScale="150" workbookViewId="0">
      <selection activeCell="E29" sqref="E29"/>
    </sheetView>
  </sheetViews>
  <sheetFormatPr baseColWidth="10" defaultRowHeight="13"/>
  <cols>
    <col min="1" max="1" width="30" bestFit="1" customWidth="1"/>
    <col min="2" max="2" width="7.140625" bestFit="1" customWidth="1"/>
  </cols>
  <sheetData>
    <row r="1" spans="1:5">
      <c r="A1" s="2" t="s">
        <v>3</v>
      </c>
    </row>
    <row r="2" spans="1:5">
      <c r="A2" t="s">
        <v>4</v>
      </c>
    </row>
    <row r="4" spans="1:5">
      <c r="A4" t="s">
        <v>5</v>
      </c>
      <c r="B4" s="1">
        <v>2007</v>
      </c>
      <c r="C4" s="1">
        <v>2006</v>
      </c>
      <c r="D4" s="1">
        <v>2005</v>
      </c>
      <c r="E4" s="1">
        <v>2004</v>
      </c>
    </row>
    <row r="5" spans="1:5">
      <c r="A5" t="s">
        <v>6</v>
      </c>
      <c r="B5" s="52">
        <v>2107</v>
      </c>
      <c r="C5" s="3">
        <f>C7+C11</f>
        <v>1906</v>
      </c>
      <c r="D5" s="3">
        <f>D12</f>
        <v>1803</v>
      </c>
      <c r="E5" s="52">
        <v>1870</v>
      </c>
    </row>
    <row r="6" spans="1:5">
      <c r="A6" t="s">
        <v>7</v>
      </c>
      <c r="B6" s="51">
        <v>437</v>
      </c>
      <c r="C6" s="3">
        <f>C8-C9</f>
        <v>460</v>
      </c>
      <c r="D6" s="51">
        <v>411</v>
      </c>
      <c r="E6" s="51">
        <v>467</v>
      </c>
    </row>
    <row r="7" spans="1:5">
      <c r="A7" t="s">
        <v>8</v>
      </c>
      <c r="B7" s="3">
        <f>B5-B11</f>
        <v>784</v>
      </c>
      <c r="C7" s="51">
        <v>773</v>
      </c>
      <c r="D7" s="51">
        <v>703</v>
      </c>
      <c r="E7" s="3">
        <f>E5-E11</f>
        <v>760</v>
      </c>
    </row>
    <row r="8" spans="1:5">
      <c r="A8" t="s">
        <v>9</v>
      </c>
      <c r="B8" s="3">
        <f>B6+B9</f>
        <v>1755</v>
      </c>
      <c r="C8" s="3">
        <f>C12-C10</f>
        <v>1608</v>
      </c>
      <c r="D8" s="52">
        <v>1583</v>
      </c>
      <c r="E8" s="3">
        <f>E6+E9</f>
        <v>1639</v>
      </c>
    </row>
    <row r="9" spans="1:5">
      <c r="A9" t="s">
        <v>35</v>
      </c>
      <c r="B9" s="52">
        <v>1318</v>
      </c>
      <c r="C9" s="52">
        <v>1148</v>
      </c>
      <c r="D9" s="3">
        <f>D8-D6</f>
        <v>1172</v>
      </c>
      <c r="E9" s="52">
        <v>1172</v>
      </c>
    </row>
    <row r="10" spans="1:5">
      <c r="A10" t="s">
        <v>10</v>
      </c>
      <c r="B10" s="3">
        <f>B12-B8</f>
        <v>352</v>
      </c>
      <c r="C10" s="51">
        <v>298</v>
      </c>
      <c r="D10" s="51">
        <v>220</v>
      </c>
      <c r="E10" s="3">
        <f>E12-E8</f>
        <v>231</v>
      </c>
    </row>
    <row r="11" spans="1:5">
      <c r="A11" t="s">
        <v>27</v>
      </c>
      <c r="B11" s="52">
        <v>1323</v>
      </c>
      <c r="C11" s="52">
        <v>1133</v>
      </c>
      <c r="D11" s="3">
        <f>D5-D7</f>
        <v>1100</v>
      </c>
      <c r="E11" s="52">
        <v>1110</v>
      </c>
    </row>
    <row r="12" spans="1:5">
      <c r="A12" t="s">
        <v>11</v>
      </c>
      <c r="B12" s="3">
        <f>B5</f>
        <v>2107</v>
      </c>
      <c r="C12" s="3">
        <f>C5</f>
        <v>1906</v>
      </c>
      <c r="D12" s="3">
        <f>D8+D10</f>
        <v>1803</v>
      </c>
      <c r="E12" s="3">
        <f>E5</f>
        <v>1870</v>
      </c>
    </row>
    <row r="14" spans="1:5">
      <c r="A14" s="53"/>
      <c r="B14" s="4" t="s">
        <v>47</v>
      </c>
      <c r="C14" s="3"/>
    </row>
    <row r="15" spans="1:5">
      <c r="B15" t="s">
        <v>12</v>
      </c>
      <c r="C15" s="3"/>
    </row>
  </sheetData>
  <phoneticPr fontId="2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Problem 2-28 (A)</vt:lpstr>
      <vt:lpstr>Problem 2-28 (B)</vt:lpstr>
      <vt:lpstr>Problem 2-34 (A)</vt:lpstr>
      <vt:lpstr>Problem 34-B Trial Balance</vt:lpstr>
      <vt:lpstr>Problem 34-B Balance Sheet</vt:lpstr>
      <vt:lpstr>Problem 3-16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Anna-Maria Jordan</dc:creator>
  <cp:lastModifiedBy>Anna-Maria Jordan</cp:lastModifiedBy>
  <dcterms:created xsi:type="dcterms:W3CDTF">2009-08-28T21:52:34Z</dcterms:created>
  <dcterms:modified xsi:type="dcterms:W3CDTF">2009-08-29T00:31:50Z</dcterms:modified>
</cp:coreProperties>
</file>